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Analistas 2024\Evidencias GM\BOLETIN\"/>
    </mc:Choice>
  </mc:AlternateContent>
  <xr:revisionPtr revIDLastSave="0" documentId="13_ncr:1_{B95682D6-953B-42DE-A537-5AFB0BAD0D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oletin 57" sheetId="1" r:id="rId1"/>
  </sheets>
  <definedNames>
    <definedName name="_xlnm._FilterDatabase" localSheetId="0" hidden="1">'Boletin 57'!$A$7:$C$14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32" i="1"/>
  <c r="C27" i="1" s="1"/>
  <c r="C31" i="1" l="1"/>
  <c r="C30" i="1"/>
  <c r="C29" i="1"/>
  <c r="C28" i="1"/>
  <c r="B148" i="1"/>
  <c r="B147" i="1" l="1"/>
  <c r="B104" i="1"/>
  <c r="C10" i="1" l="1"/>
  <c r="C11" i="1" l="1"/>
  <c r="C8" i="1"/>
  <c r="C13" i="1"/>
  <c r="C9" i="1"/>
  <c r="C12" i="1"/>
  <c r="C14" i="1" l="1"/>
  <c r="C54" i="1" l="1"/>
  <c r="C55" i="1"/>
  <c r="C53" i="1"/>
  <c r="B149" i="1" l="1"/>
  <c r="C155" i="1"/>
  <c r="B155" i="1"/>
  <c r="C160" i="1" l="1"/>
  <c r="B160" i="1"/>
  <c r="B123" i="1" l="1"/>
  <c r="B49" i="1"/>
  <c r="C47" i="1" l="1"/>
  <c r="C48" i="1"/>
  <c r="C49" i="1"/>
  <c r="C46" i="1"/>
  <c r="C45" i="1"/>
  <c r="B65" i="1" l="1"/>
  <c r="B42" i="1"/>
  <c r="C40" i="1" l="1"/>
  <c r="C42" i="1"/>
  <c r="C41" i="1"/>
</calcChain>
</file>

<file path=xl/sharedStrings.xml><?xml version="1.0" encoding="utf-8"?>
<sst xmlns="http://schemas.openxmlformats.org/spreadsheetml/2006/main" count="104" uniqueCount="63">
  <si>
    <t>Compras Menores</t>
  </si>
  <si>
    <t>Total general</t>
  </si>
  <si>
    <t>Modalidad de Compras</t>
  </si>
  <si>
    <t>Valor Total</t>
  </si>
  <si>
    <t>DISTRITO NACIONAL</t>
  </si>
  <si>
    <t>SANTO DOMINGO</t>
  </si>
  <si>
    <t>SANTIAGO</t>
  </si>
  <si>
    <t>Femenino</t>
  </si>
  <si>
    <t>Masculino</t>
  </si>
  <si>
    <t>No Especificado</t>
  </si>
  <si>
    <t>Monto contratado por genero del proveedor</t>
  </si>
  <si>
    <t>Montro contratado por tipo de proveedor</t>
  </si>
  <si>
    <t>Comparación de Precios</t>
  </si>
  <si>
    <t>Licitación Pública Nacional</t>
  </si>
  <si>
    <t>Procesos de Excepción</t>
  </si>
  <si>
    <t>Gran empresa</t>
  </si>
  <si>
    <t>Total General</t>
  </si>
  <si>
    <t>Compras por Debajo del Umbral</t>
  </si>
  <si>
    <t>SERVIDORES PUBLICOS CAPACITADOS</t>
  </si>
  <si>
    <t>PROVEEDORES CAPACITADOS</t>
  </si>
  <si>
    <t>TOTAL CAPACITADOS</t>
  </si>
  <si>
    <t>Montro contratado por Unidad de Compras</t>
  </si>
  <si>
    <t>Solicitudes Atendidas por temas, asuntos, interés del o la solicitante</t>
  </si>
  <si>
    <t>Cantidad</t>
  </si>
  <si>
    <t>Público Meta</t>
  </si>
  <si>
    <t>Cantidad de Personas Capacitadas</t>
  </si>
  <si>
    <t>Monto Contratado</t>
  </si>
  <si>
    <t>%</t>
  </si>
  <si>
    <t>Período:</t>
  </si>
  <si>
    <t>Procesos publicados por Modalidad de Compras</t>
  </si>
  <si>
    <t>Proveedores inscritos por Genero</t>
  </si>
  <si>
    <t>Proveedores inscritos por Tipo de RPE</t>
  </si>
  <si>
    <t>Gráficos Boletín:</t>
  </si>
  <si>
    <t>Subasta Inversa</t>
  </si>
  <si>
    <t>Sexo</t>
  </si>
  <si>
    <t>5 Provincia con mas contratos</t>
  </si>
  <si>
    <t>Monto contratado por MIPYME</t>
  </si>
  <si>
    <t>Empresa no acogida a la Ley 187-17</t>
  </si>
  <si>
    <t>SERVIDORES PUBLICOS</t>
  </si>
  <si>
    <t>MIPYME Certificada</t>
  </si>
  <si>
    <t>Persona física</t>
  </si>
  <si>
    <t>Licitación Restringida</t>
  </si>
  <si>
    <t>Sorteo de Obras</t>
  </si>
  <si>
    <t xml:space="preserve">Sin especificar </t>
  </si>
  <si>
    <t>SAN CRISTÓBAL</t>
  </si>
  <si>
    <t>Depto. Políticas Normas y Procedimientos</t>
  </si>
  <si>
    <t>#58</t>
  </si>
  <si>
    <t>T4-2025</t>
  </si>
  <si>
    <t>Incompleta</t>
  </si>
  <si>
    <t xml:space="preserve">Depto. De Monitoreo y  Analisis  de datos. </t>
  </si>
  <si>
    <t>Base Legal (Solicitude de Leyes)</t>
  </si>
  <si>
    <t xml:space="preserve">Depto. De Investigaciones y Reclamos. </t>
  </si>
  <si>
    <t>Depto. De imprementación.</t>
  </si>
  <si>
    <t xml:space="preserve">previamente publicada </t>
  </si>
  <si>
    <t>Datos abiertos</t>
  </si>
  <si>
    <t xml:space="preserve">Consulta </t>
  </si>
  <si>
    <t>NULL</t>
  </si>
  <si>
    <t>Ministerio de Obras Públicas y Comunicaciones</t>
  </si>
  <si>
    <t>Comedores Económicos</t>
  </si>
  <si>
    <t>Policia Nacional</t>
  </si>
  <si>
    <t>Comisión Presidencial Apoyo Desarrollo Provincial</t>
  </si>
  <si>
    <t>Dirección de Estrategia y Comunicación Gubernamental</t>
  </si>
  <si>
    <t>Licitación Pública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</si>
</sst>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_-* #,##0.00_-;\-* #,##0.00_-;_-* &quot;-&quot;??_-;_-@_-"/>
    <numFmt numFmtId="165" formatCode="_-* #,##0.0_-;\-* #,##0.0_-;_-* &quot;-&quot;??_-;_-@_-"/>
    <numFmt numFmtId="166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theme="0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212121"/>
      <name val="Times New Roman"/>
      <family val="1"/>
    </font>
    <font>
      <b/>
      <sz val="11"/>
      <color rgb="FFFFFFFF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9" fontId="0" fillId="0" borderId="0" xfId="3" applyFont="1"/>
    <xf numFmtId="9" fontId="0" fillId="0" borderId="0" xfId="3" applyFont="1" applyAlignment="1">
      <alignment horizontal="left"/>
    </xf>
    <xf numFmtId="9" fontId="0" fillId="0" borderId="0" xfId="3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3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2" fillId="0" borderId="0" xfId="0" applyFont="1"/>
    <xf numFmtId="0" fontId="11" fillId="3" borderId="2" xfId="0" applyFont="1" applyFill="1" applyBorder="1" applyAlignment="1">
      <alignment horizontal="center" vertical="center" wrapText="1"/>
    </xf>
    <xf numFmtId="9" fontId="16" fillId="0" borderId="2" xfId="3" applyFont="1" applyBorder="1" applyAlignment="1">
      <alignment horizontal="center" vertical="center"/>
    </xf>
    <xf numFmtId="9" fontId="16" fillId="0" borderId="3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9" fontId="2" fillId="0" borderId="1" xfId="3" applyFont="1" applyBorder="1" applyAlignment="1">
      <alignment horizontal="center"/>
    </xf>
    <xf numFmtId="8" fontId="0" fillId="0" borderId="0" xfId="0" applyNumberFormat="1"/>
  </cellXfs>
  <cellStyles count="4">
    <cellStyle name="Énfasis1" xfId="2" builtinId="29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República Dominicana: Monto contratado por modalidad de octubre - diciembre</a:t>
            </a:r>
            <a:r>
              <a:rPr lang="en-US" sz="1600" baseline="0"/>
              <a:t> 2025</a:t>
            </a:r>
            <a:r>
              <a:rPr lang="en-US" sz="1600"/>
              <a:t> (Cifras en millones</a:t>
            </a:r>
            <a:r>
              <a:rPr lang="en-US" sz="1600" baseline="0"/>
              <a:t> RD$)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57'!$A$8:$A$13</c:f>
              <c:strCache>
                <c:ptCount val="6"/>
                <c:pt idx="0">
                  <c:v>Procesos de Excepción</c:v>
                </c:pt>
                <c:pt idx="1">
                  <c:v>Compras Menores</c:v>
                </c:pt>
                <c:pt idx="2">
                  <c:v>Comparación de Precios</c:v>
                </c:pt>
                <c:pt idx="3">
                  <c:v>Subasta Inversa</c:v>
                </c:pt>
                <c:pt idx="4">
                  <c:v>Compras por Debajo del Umbral</c:v>
                </c:pt>
                <c:pt idx="5">
                  <c:v>Licitación Pública Nacional</c:v>
                </c:pt>
              </c:strCache>
            </c:strRef>
          </c:cat>
          <c:val>
            <c:numRef>
              <c:f>'Boletin 57'!$B$8:$B$13</c:f>
              <c:numCache>
                <c:formatCode>#,##0</c:formatCode>
                <c:ptCount val="6"/>
                <c:pt idx="0">
                  <c:v>17228</c:v>
                </c:pt>
                <c:pt idx="1">
                  <c:v>4323</c:v>
                </c:pt>
                <c:pt idx="2">
                  <c:v>3235</c:v>
                </c:pt>
                <c:pt idx="3">
                  <c:v>2498</c:v>
                </c:pt>
                <c:pt idx="4">
                  <c:v>1525</c:v>
                </c:pt>
                <c:pt idx="5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6-40C4-A752-41175C6BEB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7985439"/>
        <c:axId val="627985023"/>
      </c:barChart>
      <c:catAx>
        <c:axId val="62798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27985023"/>
        <c:crosses val="autoZero"/>
        <c:auto val="1"/>
        <c:lblAlgn val="ctr"/>
        <c:lblOffset val="100"/>
        <c:noMultiLvlLbl val="0"/>
      </c:catAx>
      <c:valAx>
        <c:axId val="6279850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2798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República Dominicana: Número de personas solicitudes</a:t>
            </a:r>
            <a:r>
              <a:rPr lang="es-DO" b="1" baseline="0"/>
              <a:t> recibidas en OAI</a:t>
            </a:r>
            <a:r>
              <a:rPr lang="es-DO" b="1"/>
              <a:t> por género por la DGCP</a:t>
            </a:r>
            <a:r>
              <a:rPr lang="es-DO" b="1" baseline="0"/>
              <a:t> octubre - diciembre 2025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46-4321-8CB1-F2AC1CF22B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46-4321-8CB1-F2AC1CF22B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18-4C3E-8E2B-00B77E2ED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'Boletin 57'!$A$215:$A$217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Sin especificar </c:v>
                </c:pt>
              </c:strCache>
            </c:strRef>
          </c:cat>
          <c:val>
            <c:numRef>
              <c:f>'Boletin 57'!$B$215:$B$217</c:f>
              <c:numCache>
                <c:formatCode>General</c:formatCode>
                <c:ptCount val="3"/>
                <c:pt idx="0">
                  <c:v>14</c:v>
                </c:pt>
                <c:pt idx="1">
                  <c:v>20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8-4DD5-AEFA-FB0114FDC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República Dominicana: 5 Provincias del Gobierno Central con mayor volumen en compras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</a:rPr>
              <a:t>octubre - diciembre 2025 </a:t>
            </a:r>
            <a:r>
              <a:rPr lang="en-US" sz="1600" b="1" i="0" u="none" strike="noStrike" baseline="0"/>
              <a:t> </a:t>
            </a:r>
            <a:endParaRPr lang="es-DO" sz="1600"/>
          </a:p>
          <a:p>
            <a:pPr algn="ctr" rtl="0">
              <a:defRPr sz="1600"/>
            </a:pP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Provincia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57'!$A$27:$A$31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NULL</c:v>
                </c:pt>
                <c:pt idx="3">
                  <c:v>SANTIAGO</c:v>
                </c:pt>
                <c:pt idx="4">
                  <c:v>SAN CRISTÓBAL</c:v>
                </c:pt>
              </c:strCache>
            </c:strRef>
          </c:cat>
          <c:val>
            <c:numRef>
              <c:f>'Boletin 57'!$B$27:$B$31</c:f>
              <c:numCache>
                <c:formatCode>#,##0.00</c:formatCode>
                <c:ptCount val="5"/>
                <c:pt idx="0">
                  <c:v>15296771548</c:v>
                </c:pt>
                <c:pt idx="1">
                  <c:v>5477149845</c:v>
                </c:pt>
                <c:pt idx="2">
                  <c:v>4883770070</c:v>
                </c:pt>
                <c:pt idx="3">
                  <c:v>2450237081</c:v>
                </c:pt>
                <c:pt idx="4">
                  <c:v>796321457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B-4591-80B4-305A7DA0C1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7985439"/>
        <c:axId val="627985023"/>
      </c:barChart>
      <c:catAx>
        <c:axId val="62798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27985023"/>
        <c:crosses val="autoZero"/>
        <c:auto val="1"/>
        <c:lblAlgn val="ctr"/>
        <c:lblOffset val="100"/>
        <c:noMultiLvlLbl val="0"/>
      </c:catAx>
      <c:valAx>
        <c:axId val="6279850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2798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República Dominicana: Difusión de los procesos por modalidad de </a:t>
            </a:r>
            <a:r>
              <a:rPr lang="es-DO"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compra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octubre - diciembre 2025</a:t>
            </a:r>
            <a:endParaRPr lang="es-DO"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57'!$A$82:$A$90</c:f>
              <c:strCache>
                <c:ptCount val="9"/>
                <c:pt idx="0">
                  <c:v>Licitación Restringida</c:v>
                </c:pt>
                <c:pt idx="1">
                  <c:v>Licitación Pública Internacional</c:v>
                </c:pt>
                <c:pt idx="2">
                  <c:v>Sorteo de Obras</c:v>
                </c:pt>
                <c:pt idx="3">
                  <c:v>Subasta Inversa</c:v>
                </c:pt>
                <c:pt idx="4">
                  <c:v>Licitación Pública Nacional</c:v>
                </c:pt>
                <c:pt idx="5">
                  <c:v>Procesos de Excepción</c:v>
                </c:pt>
                <c:pt idx="6">
                  <c:v>Comparación de Precios</c:v>
                </c:pt>
                <c:pt idx="7">
                  <c:v>Compras Menores</c:v>
                </c:pt>
                <c:pt idx="8">
                  <c:v>Compras por Debajo del Umbral</c:v>
                </c:pt>
              </c:strCache>
            </c:strRef>
          </c:cat>
          <c:val>
            <c:numRef>
              <c:f>'Boletin 57'!$B$82:$B$90</c:f>
              <c:numCache>
                <c:formatCode>#,##0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91</c:v>
                </c:pt>
                <c:pt idx="4">
                  <c:v>359</c:v>
                </c:pt>
                <c:pt idx="5">
                  <c:v>884</c:v>
                </c:pt>
                <c:pt idx="6">
                  <c:v>963</c:v>
                </c:pt>
                <c:pt idx="7">
                  <c:v>5642</c:v>
                </c:pt>
                <c:pt idx="8">
                  <c:v>12482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3-48F9-9CC9-5CC28A25B7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9282559"/>
        <c:axId val="619279647"/>
      </c:barChart>
      <c:catAx>
        <c:axId val="6192825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9279647"/>
        <c:crosses val="autoZero"/>
        <c:auto val="1"/>
        <c:lblAlgn val="ctr"/>
        <c:lblOffset val="100"/>
        <c:noMultiLvlLbl val="0"/>
      </c:catAx>
      <c:valAx>
        <c:axId val="619279647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619282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República Dominicana: Cantidad de proveedores inscritos por tipo de empresa a</a:t>
            </a:r>
            <a:r>
              <a:rPr lang="es-DO" b="1" baseline="0"/>
              <a:t> diciembre 2025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6162481154377288E-2"/>
          <c:y val="0.21173216885007279"/>
          <c:w val="0.96049171273374445"/>
          <c:h val="0.544157984618734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57'!$A$119:$A$122</c:f>
              <c:strCache>
                <c:ptCount val="4"/>
                <c:pt idx="0">
                  <c:v>Empresa no acogida a la Ley 187-17</c:v>
                </c:pt>
                <c:pt idx="1">
                  <c:v>Gran empresa</c:v>
                </c:pt>
                <c:pt idx="2">
                  <c:v>MIPYME Certificada</c:v>
                </c:pt>
                <c:pt idx="3">
                  <c:v>Persona física</c:v>
                </c:pt>
              </c:strCache>
            </c:strRef>
          </c:cat>
          <c:val>
            <c:numRef>
              <c:f>'Boletin 57'!$B$119:$B$122</c:f>
              <c:numCache>
                <c:formatCode>#,##0_ ;\-#,##0\ </c:formatCode>
                <c:ptCount val="4"/>
                <c:pt idx="0">
                  <c:v>110846</c:v>
                </c:pt>
                <c:pt idx="1">
                  <c:v>915</c:v>
                </c:pt>
                <c:pt idx="2">
                  <c:v>16633</c:v>
                </c:pt>
                <c:pt idx="3">
                  <c:v>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0-4BAB-B917-D76AF5A733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6349104"/>
        <c:axId val="2136343696"/>
      </c:barChart>
      <c:catAx>
        <c:axId val="213634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6343696"/>
        <c:crosses val="autoZero"/>
        <c:auto val="1"/>
        <c:lblAlgn val="ctr"/>
        <c:lblOffset val="100"/>
        <c:noMultiLvlLbl val="0"/>
      </c:catAx>
      <c:valAx>
        <c:axId val="2136343696"/>
        <c:scaling>
          <c:orientation val="minMax"/>
        </c:scaling>
        <c:delete val="1"/>
        <c:axPos val="l"/>
        <c:numFmt formatCode="#,##0_ ;\-#,##0\ " sourceLinked="1"/>
        <c:majorTickMark val="none"/>
        <c:minorTickMark val="none"/>
        <c:tickLblPos val="nextTo"/>
        <c:crossAx val="213634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República Dominicana: Número de personas capacitadas por la DGCP </a:t>
            </a:r>
            <a:r>
              <a:rPr lang="en-US" sz="1600" b="1" i="0" u="none" strike="noStrike" baseline="0">
                <a:effectLst/>
              </a:rPr>
              <a:t>octubre - diciembre 2025</a:t>
            </a:r>
            <a:endParaRPr lang="es-DO" sz="1600" b="1"/>
          </a:p>
        </c:rich>
      </c:tx>
      <c:layout>
        <c:manualLayout>
          <c:xMode val="edge"/>
          <c:yMode val="edge"/>
          <c:x val="0.17590707668279959"/>
          <c:y val="1.8406670751401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57'!$A$147:$A$148</c:f>
              <c:strCache>
                <c:ptCount val="2"/>
                <c:pt idx="0">
                  <c:v>PROVEEDORES CAPACITADOS</c:v>
                </c:pt>
                <c:pt idx="1">
                  <c:v>SERVIDORES PUBLICOS CAPACITADOS</c:v>
                </c:pt>
              </c:strCache>
            </c:strRef>
          </c:cat>
          <c:val>
            <c:numRef>
              <c:f>'Boletin 57'!$B$147:$B$148</c:f>
              <c:numCache>
                <c:formatCode>General</c:formatCode>
                <c:ptCount val="2"/>
                <c:pt idx="0">
                  <c:v>328</c:v>
                </c:pt>
                <c:pt idx="1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F-4796-AEF2-D4F0CBB8C4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0348048"/>
        <c:axId val="2000350960"/>
      </c:barChart>
      <c:catAx>
        <c:axId val="2000348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0350960"/>
        <c:crosses val="autoZero"/>
        <c:auto val="1"/>
        <c:lblAlgn val="ctr"/>
        <c:lblOffset val="100"/>
        <c:noMultiLvlLbl val="0"/>
      </c:catAx>
      <c:valAx>
        <c:axId val="2000350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034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República Dominicana: Solicitudes atendidas por tema de interes </a:t>
            </a:r>
            <a:endParaRPr lang="es-DO" sz="1600"/>
          </a:p>
        </c:rich>
      </c:tx>
      <c:layout>
        <c:manualLayout>
          <c:xMode val="edge"/>
          <c:yMode val="edge"/>
          <c:x val="0.1062607310500671"/>
          <c:y val="1.86014477882748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A5-9C43-9694-C1AF60E31AC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A5-9C43-9694-C1AF60E31AC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A5-9C43-9694-C1AF60E31AC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A5-9C43-9694-C1AF60E31AC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A5-9C43-9694-C1AF60E31AC1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7A5-9C43-9694-C1AF60E31AC1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7A5-9C43-9694-C1AF60E31AC1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2D5-4750-8B34-3B4615CDAC74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2D5-4750-8B34-3B4615CDAC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'Boletin 57'!$A$185:$A$193</c:f>
              <c:strCache>
                <c:ptCount val="9"/>
                <c:pt idx="0">
                  <c:v>Incompleta</c:v>
                </c:pt>
                <c:pt idx="1">
                  <c:v>Depto. Políticas Normas y Procedimientos</c:v>
                </c:pt>
                <c:pt idx="2">
                  <c:v>Depto. De Monitoreo y  Analisis  de datos. </c:v>
                </c:pt>
                <c:pt idx="3">
                  <c:v>Base Legal (Solicitude de Leyes)</c:v>
                </c:pt>
                <c:pt idx="4">
                  <c:v>Depto. De Investigaciones y Reclamos. </c:v>
                </c:pt>
                <c:pt idx="5">
                  <c:v>Depto. De imprementación.</c:v>
                </c:pt>
                <c:pt idx="6">
                  <c:v>previamente publicada </c:v>
                </c:pt>
                <c:pt idx="7">
                  <c:v>Datos abiertos</c:v>
                </c:pt>
                <c:pt idx="8">
                  <c:v>Consulta </c:v>
                </c:pt>
              </c:strCache>
            </c:strRef>
          </c:cat>
          <c:val>
            <c:numRef>
              <c:f>'Boletin 57'!$B$185:$B$193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B-44CA-AC11-C5E41D9543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República Dominicana: </a:t>
            </a:r>
            <a:r>
              <a:rPr lang="en-US" sz="1600" b="1"/>
              <a:t>Proveedores inscritos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'Boletin 57'!$B$100</c:f>
              <c:strCache>
                <c:ptCount val="1"/>
                <c:pt idx="0">
                  <c:v>Total General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9B-4FD3-87B8-8A0DBE92A5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9B-4FD3-87B8-8A0DBE92A5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9B-4FD3-87B8-8A0DBE92A5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'Boletin 57'!$A$101:$A$103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No Especificado</c:v>
                </c:pt>
              </c:strCache>
            </c:strRef>
          </c:cat>
          <c:val>
            <c:numRef>
              <c:f>'Boletin 57'!$B$101:$B$103</c:f>
              <c:numCache>
                <c:formatCode>#,##0</c:formatCode>
                <c:ptCount val="3"/>
                <c:pt idx="0">
                  <c:v>34766</c:v>
                </c:pt>
                <c:pt idx="1">
                  <c:v>93420</c:v>
                </c:pt>
                <c:pt idx="2">
                  <c:v>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4-4FF3-BFAE-B0B612A53A0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República Dominicana: Unidades de Compras del Gobierno Central con mayor volumen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</a:rPr>
              <a:t>octubre - diciembre 2025</a:t>
            </a:r>
            <a:endParaRPr lang="en-US" sz="1600">
              <a:effectLst/>
            </a:endParaRPr>
          </a:p>
          <a:p>
            <a:pPr algn="ctr" rtl="0">
              <a:defRPr sz="1600"/>
            </a:pPr>
            <a:endParaRPr lang="en-US" sz="1600"/>
          </a:p>
        </c:rich>
      </c:tx>
      <c:layout>
        <c:manualLayout>
          <c:xMode val="edge"/>
          <c:yMode val="edge"/>
          <c:x val="0.12700514591639717"/>
          <c:y val="3.8459928993665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57'!$A$60:$A$64</c:f>
              <c:strCache>
                <c:ptCount val="5"/>
                <c:pt idx="0">
                  <c:v>Ministerio de Obras Públicas y Comunicaciones</c:v>
                </c:pt>
                <c:pt idx="1">
                  <c:v>Comedores Económicos</c:v>
                </c:pt>
                <c:pt idx="2">
                  <c:v>Policia Nacional</c:v>
                </c:pt>
                <c:pt idx="3">
                  <c:v>Comisión Presidencial Apoyo Desarrollo Provincial</c:v>
                </c:pt>
                <c:pt idx="4">
                  <c:v>Dirección de Estrategia y Comunicación Gubernamental</c:v>
                </c:pt>
              </c:strCache>
            </c:strRef>
          </c:cat>
          <c:val>
            <c:numRef>
              <c:f>'Boletin 57'!$B$60:$B$64</c:f>
              <c:numCache>
                <c:formatCode>#,##0.00</c:formatCode>
                <c:ptCount val="5"/>
                <c:pt idx="0">
                  <c:v>9653397199</c:v>
                </c:pt>
                <c:pt idx="1">
                  <c:v>2017671729</c:v>
                </c:pt>
                <c:pt idx="2">
                  <c:v>1095747722</c:v>
                </c:pt>
                <c:pt idx="3">
                  <c:v>1095276503</c:v>
                </c:pt>
                <c:pt idx="4">
                  <c:v>952768096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C-F44A-A8B5-71A3091427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7985439"/>
        <c:axId val="627985023"/>
      </c:barChart>
      <c:catAx>
        <c:axId val="62798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27985023"/>
        <c:crosses val="autoZero"/>
        <c:auto val="1"/>
        <c:lblAlgn val="ctr"/>
        <c:lblOffset val="100"/>
        <c:noMultiLvlLbl val="0"/>
      </c:catAx>
      <c:valAx>
        <c:axId val="6279850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2798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effectLst/>
              </a:rPr>
              <a:t>República Dominicana: Porcentaje de personas capacitadas por género por la DGCP </a:t>
            </a:r>
            <a:r>
              <a:rPr lang="en-US" sz="1600" b="1" i="0" baseline="0">
                <a:effectLst/>
              </a:rPr>
              <a:t>julio - septiembre 2025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CD0-7044-84A1-B915CFD256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D0-7044-84A1-B915CFD256C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D0-7044-84A1-B915CFD256C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D0-7044-84A1-B915CFD25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'Boletin 57'!$B$159:$C$159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'Boletin 57'!$B$160:$C$160</c:f>
              <c:numCache>
                <c:formatCode>0%</c:formatCode>
                <c:ptCount val="2"/>
                <c:pt idx="0">
                  <c:v>0.3319796954314721</c:v>
                </c:pt>
                <c:pt idx="1">
                  <c:v>0.6680203045685279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0-7044-84A1-B915CFD256C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79-4B10-B52C-833F0129B3DF}"/>
              </c:ext>
            </c:extLst>
          </c:dPt>
          <c:cat>
            <c:strRef>
              <c:f>'Boletin 57'!$B$159:$C$159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'Boletin 57'!$C$155</c:f>
              <c:numCache>
                <c:formatCode>General</c:formatCode>
                <c:ptCount val="1"/>
                <c:pt idx="0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0-7044-84A1-B915CFD2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620485</xdr:colOff>
      <xdr:row>3</xdr:row>
      <xdr:rowOff>269874</xdr:rowOff>
    </xdr:from>
    <xdr:to>
      <xdr:col>10</xdr:col>
      <xdr:colOff>653143</xdr:colOff>
      <xdr:row>20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555170</xdr:colOff>
      <xdr:row>21</xdr:row>
      <xdr:rowOff>172810</xdr:rowOff>
    </xdr:from>
    <xdr:to>
      <xdr:col>11</xdr:col>
      <xdr:colOff>27213</xdr:colOff>
      <xdr:row>42</xdr:row>
      <xdr:rowOff>68036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543378</xdr:colOff>
      <xdr:row>77</xdr:row>
      <xdr:rowOff>83456</xdr:rowOff>
    </xdr:from>
    <xdr:to>
      <xdr:col>9</xdr:col>
      <xdr:colOff>140154</xdr:colOff>
      <xdr:row>93</xdr:row>
      <xdr:rowOff>61231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478972</xdr:colOff>
      <xdr:row>115</xdr:row>
      <xdr:rowOff>72570</xdr:rowOff>
    </xdr:from>
    <xdr:to>
      <xdr:col>9</xdr:col>
      <xdr:colOff>100240</xdr:colOff>
      <xdr:row>139</xdr:row>
      <xdr:rowOff>117020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558951</xdr:colOff>
      <xdr:row>142</xdr:row>
      <xdr:rowOff>140155</xdr:rowOff>
    </xdr:from>
    <xdr:to>
      <xdr:col>6</xdr:col>
      <xdr:colOff>481693</xdr:colOff>
      <xdr:row>156</xdr:row>
      <xdr:rowOff>159355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534457</xdr:colOff>
      <xdr:row>180</xdr:row>
      <xdr:rowOff>36739</xdr:rowOff>
    </xdr:from>
    <xdr:to>
      <xdr:col>11</xdr:col>
      <xdr:colOff>679602</xdr:colOff>
      <xdr:row>208</xdr:row>
      <xdr:rowOff>99029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530110</xdr:colOff>
      <xdr:row>96</xdr:row>
      <xdr:rowOff>176778</xdr:rowOff>
    </xdr:from>
    <xdr:to>
      <xdr:col>8</xdr:col>
      <xdr:colOff>174626</xdr:colOff>
      <xdr:row>114</xdr:row>
      <xdr:rowOff>75971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564696</xdr:colOff>
      <xdr:row>56</xdr:row>
      <xdr:rowOff>6804</xdr:rowOff>
    </xdr:from>
    <xdr:to>
      <xdr:col>11</xdr:col>
      <xdr:colOff>394607</xdr:colOff>
      <xdr:row>76</xdr:row>
      <xdr:rowOff>40822</xdr:rowOff>
    </xdr:to>
    <xdr:graphicFrame macro="">
      <xdr:nvGraphicFramePr>
        <xdr:cNvPr id="13" name="Gráfico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558799</xdr:colOff>
      <xdr:row>157</xdr:row>
      <xdr:rowOff>146504</xdr:rowOff>
    </xdr:from>
    <xdr:to>
      <xdr:col>7</xdr:col>
      <xdr:colOff>462643</xdr:colOff>
      <xdr:row>176</xdr:row>
      <xdr:rowOff>81643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734786</xdr:colOff>
      <xdr:row>212</xdr:row>
      <xdr:rowOff>138793</xdr:rowOff>
    </xdr:from>
    <xdr:to>
      <xdr:col>6</xdr:col>
      <xdr:colOff>612321</xdr:colOff>
      <xdr:row>230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8"/>
  <sheetViews>
    <sheetView showGridLines="0" tabSelected="1" zoomScale="60" zoomScaleNormal="60" workbookViewId="0">
      <selection activeCell="A2" sqref="A2"/>
    </sheetView>
  </sheetViews>
  <sheetFormatPr baseColWidth="10" defaultColWidth="10.81640625" defaultRowHeight="14.5" x14ac:dyDescent="0.35"/>
  <cols>
    <col min="1" max="1" width="65.453125" bestFit="1" customWidth="1"/>
    <col min="2" max="2" width="42.453125" bestFit="1" customWidth="1"/>
    <col min="3" max="3" width="18.26953125" customWidth="1"/>
    <col min="4" max="4" width="41.453125" bestFit="1" customWidth="1"/>
    <col min="5" max="5" width="19.7265625" customWidth="1"/>
    <col min="6" max="6" width="13.1796875" bestFit="1" customWidth="1"/>
    <col min="17" max="17" width="48.26953125" bestFit="1" customWidth="1"/>
  </cols>
  <sheetData>
    <row r="2" spans="1:4" ht="15" thickBot="1" x14ac:dyDescent="0.4"/>
    <row r="3" spans="1:4" ht="23.5" x14ac:dyDescent="0.35">
      <c r="A3" s="43" t="s">
        <v>32</v>
      </c>
      <c r="B3" s="44" t="s">
        <v>46</v>
      </c>
    </row>
    <row r="4" spans="1:4" ht="24" thickBot="1" x14ac:dyDescent="0.4">
      <c r="A4" s="45" t="s">
        <v>28</v>
      </c>
      <c r="B4" s="46" t="s">
        <v>47</v>
      </c>
    </row>
    <row r="7" spans="1:4" x14ac:dyDescent="0.35">
      <c r="A7" s="16" t="s">
        <v>2</v>
      </c>
      <c r="B7" s="16" t="s">
        <v>3</v>
      </c>
      <c r="C7" s="16" t="s">
        <v>27</v>
      </c>
    </row>
    <row r="8" spans="1:4" x14ac:dyDescent="0.35">
      <c r="A8" s="20" t="s">
        <v>14</v>
      </c>
      <c r="B8" s="18">
        <v>17228</v>
      </c>
      <c r="C8" s="19">
        <f>+B8/$B$14</f>
        <v>0.57036914418142692</v>
      </c>
    </row>
    <row r="9" spans="1:4" x14ac:dyDescent="0.35">
      <c r="A9" s="20" t="s">
        <v>0</v>
      </c>
      <c r="B9" s="18">
        <v>4323</v>
      </c>
      <c r="C9" s="19">
        <f>+B9/$B$14</f>
        <v>0.143121999668929</v>
      </c>
    </row>
    <row r="10" spans="1:4" x14ac:dyDescent="0.35">
      <c r="A10" s="20" t="s">
        <v>12</v>
      </c>
      <c r="B10" s="18">
        <v>3235</v>
      </c>
      <c r="C10" s="19">
        <f>+B10/$B$14</f>
        <v>0.10710147326601556</v>
      </c>
    </row>
    <row r="11" spans="1:4" x14ac:dyDescent="0.35">
      <c r="A11" s="20" t="s">
        <v>33</v>
      </c>
      <c r="B11" s="18">
        <v>2498</v>
      </c>
      <c r="C11" s="19">
        <f>+B11/$B$14</f>
        <v>8.2701539480218508E-2</v>
      </c>
    </row>
    <row r="12" spans="1:4" x14ac:dyDescent="0.35">
      <c r="A12" s="20" t="s">
        <v>17</v>
      </c>
      <c r="B12" s="18">
        <v>1525</v>
      </c>
      <c r="C12" s="19">
        <f>+B12/$B$14</f>
        <v>5.0488329746730676E-2</v>
      </c>
    </row>
    <row r="13" spans="1:4" x14ac:dyDescent="0.35">
      <c r="A13" s="20" t="s">
        <v>13</v>
      </c>
      <c r="B13" s="18">
        <v>1396</v>
      </c>
      <c r="C13" s="19">
        <f>+B13/$B$14</f>
        <v>4.6217513656679358E-2</v>
      </c>
    </row>
    <row r="14" spans="1:4" x14ac:dyDescent="0.35">
      <c r="A14" s="16" t="s">
        <v>1</v>
      </c>
      <c r="B14" s="51">
        <f>SUM(B8:B13)</f>
        <v>30205</v>
      </c>
      <c r="C14" s="53">
        <f>+B14/$B$14</f>
        <v>1</v>
      </c>
      <c r="D14" s="4"/>
    </row>
    <row r="15" spans="1:4" x14ac:dyDescent="0.35">
      <c r="D15" s="4"/>
    </row>
    <row r="16" spans="1:4" x14ac:dyDescent="0.35">
      <c r="A16" s="2"/>
      <c r="B16" s="2"/>
      <c r="D16" s="4"/>
    </row>
    <row r="17" spans="1:4" x14ac:dyDescent="0.35">
      <c r="A17" s="2"/>
      <c r="B17" s="2"/>
      <c r="C17" s="14"/>
      <c r="D17" s="4"/>
    </row>
    <row r="18" spans="1:4" x14ac:dyDescent="0.35">
      <c r="A18" s="2"/>
      <c r="B18" s="2"/>
      <c r="C18" s="14"/>
      <c r="D18" s="4"/>
    </row>
    <row r="19" spans="1:4" x14ac:dyDescent="0.35">
      <c r="A19" s="2"/>
      <c r="B19" s="2"/>
      <c r="C19" s="14"/>
      <c r="D19" s="4"/>
    </row>
    <row r="20" spans="1:4" x14ac:dyDescent="0.35">
      <c r="A20" s="2"/>
      <c r="B20" s="2"/>
      <c r="C20" s="14"/>
      <c r="D20" s="4"/>
    </row>
    <row r="21" spans="1:4" x14ac:dyDescent="0.35">
      <c r="A21" s="2"/>
      <c r="B21" s="2"/>
      <c r="C21" s="15"/>
    </row>
    <row r="22" spans="1:4" x14ac:dyDescent="0.35">
      <c r="A22" s="2"/>
      <c r="B22" s="2"/>
      <c r="C22" s="15"/>
    </row>
    <row r="23" spans="1:4" x14ac:dyDescent="0.35">
      <c r="A23" s="1"/>
      <c r="B23" s="2"/>
      <c r="C23" s="15"/>
    </row>
    <row r="24" spans="1:4" x14ac:dyDescent="0.35">
      <c r="B24" s="2"/>
      <c r="C24" s="13"/>
    </row>
    <row r="25" spans="1:4" x14ac:dyDescent="0.35">
      <c r="C25" s="13"/>
    </row>
    <row r="26" spans="1:4" x14ac:dyDescent="0.35">
      <c r="A26" s="6" t="s">
        <v>35</v>
      </c>
      <c r="B26" s="6" t="s">
        <v>26</v>
      </c>
      <c r="C26" s="6" t="s">
        <v>27</v>
      </c>
    </row>
    <row r="27" spans="1:4" x14ac:dyDescent="0.35">
      <c r="A27" s="20" t="s">
        <v>4</v>
      </c>
      <c r="B27" s="21">
        <v>15296771548</v>
      </c>
      <c r="C27" s="22">
        <f>+B27/$B$32</f>
        <v>0.52922222674765051</v>
      </c>
    </row>
    <row r="28" spans="1:4" x14ac:dyDescent="0.35">
      <c r="A28" s="20" t="s">
        <v>5</v>
      </c>
      <c r="B28" s="21">
        <v>5477149845</v>
      </c>
      <c r="C28" s="22">
        <f>+B28/$B$32</f>
        <v>0.1894928892744322</v>
      </c>
    </row>
    <row r="29" spans="1:4" x14ac:dyDescent="0.35">
      <c r="A29" s="20" t="s">
        <v>56</v>
      </c>
      <c r="B29" s="21">
        <v>4883770070</v>
      </c>
      <c r="C29" s="22">
        <f>+B29/$B$32</f>
        <v>0.16896373612292434</v>
      </c>
    </row>
    <row r="30" spans="1:4" x14ac:dyDescent="0.35">
      <c r="A30" s="20" t="s">
        <v>6</v>
      </c>
      <c r="B30" s="21">
        <v>2450237081</v>
      </c>
      <c r="C30" s="22">
        <f>+B30/$B$32</f>
        <v>8.4770823699463885E-2</v>
      </c>
    </row>
    <row r="31" spans="1:4" x14ac:dyDescent="0.35">
      <c r="A31" s="20" t="s">
        <v>44</v>
      </c>
      <c r="B31" s="21">
        <v>796321457</v>
      </c>
      <c r="C31" s="22">
        <f>+B31/$B$32</f>
        <v>2.7550324155529021E-2</v>
      </c>
    </row>
    <row r="32" spans="1:4" x14ac:dyDescent="0.35">
      <c r="A32" s="6" t="s">
        <v>1</v>
      </c>
      <c r="B32" s="23">
        <f>SUM(B27:B31)</f>
        <v>28904250001</v>
      </c>
      <c r="C32" s="22">
        <v>1</v>
      </c>
    </row>
    <row r="33" spans="1:4" x14ac:dyDescent="0.35">
      <c r="C33" s="13"/>
    </row>
    <row r="34" spans="1:4" x14ac:dyDescent="0.35">
      <c r="A34" s="2"/>
      <c r="B34" s="54"/>
      <c r="C34" s="13"/>
      <c r="D34" s="3"/>
    </row>
    <row r="35" spans="1:4" x14ac:dyDescent="0.35">
      <c r="B35" s="54"/>
      <c r="C35" s="13"/>
      <c r="D35" s="3"/>
    </row>
    <row r="36" spans="1:4" x14ac:dyDescent="0.35">
      <c r="B36" s="54"/>
      <c r="C36" s="13"/>
      <c r="D36" s="3"/>
    </row>
    <row r="37" spans="1:4" x14ac:dyDescent="0.35">
      <c r="B37" s="54"/>
      <c r="C37" s="13"/>
    </row>
    <row r="38" spans="1:4" x14ac:dyDescent="0.35">
      <c r="B38" s="54"/>
      <c r="C38" s="13"/>
    </row>
    <row r="39" spans="1:4" x14ac:dyDescent="0.35">
      <c r="A39" s="6" t="s">
        <v>10</v>
      </c>
      <c r="B39" s="6" t="s">
        <v>26</v>
      </c>
      <c r="C39" s="6" t="s">
        <v>27</v>
      </c>
    </row>
    <row r="40" spans="1:4" x14ac:dyDescent="0.35">
      <c r="A40" s="20" t="s">
        <v>7</v>
      </c>
      <c r="B40" s="24">
        <v>7699116497</v>
      </c>
      <c r="C40" s="19">
        <f>+B40/$B$42</f>
        <v>0.25486481259615845</v>
      </c>
    </row>
    <row r="41" spans="1:4" x14ac:dyDescent="0.35">
      <c r="A41" s="20" t="s">
        <v>8</v>
      </c>
      <c r="B41" s="24">
        <v>22509512221</v>
      </c>
      <c r="C41" s="19">
        <f>+B41/$B$42</f>
        <v>0.74513518740384155</v>
      </c>
    </row>
    <row r="42" spans="1:4" x14ac:dyDescent="0.35">
      <c r="A42" s="6" t="s">
        <v>1</v>
      </c>
      <c r="B42" s="7">
        <f>SUM(B40:B41)</f>
        <v>30208628718</v>
      </c>
      <c r="C42" s="19">
        <f>+B42/$B$42</f>
        <v>1</v>
      </c>
    </row>
    <row r="43" spans="1:4" x14ac:dyDescent="0.35">
      <c r="A43" s="12"/>
      <c r="B43" s="12"/>
      <c r="C43" s="15"/>
    </row>
    <row r="44" spans="1:4" x14ac:dyDescent="0.35">
      <c r="A44" s="16" t="s">
        <v>11</v>
      </c>
      <c r="B44" s="6" t="s">
        <v>26</v>
      </c>
      <c r="C44" s="6" t="s">
        <v>27</v>
      </c>
    </row>
    <row r="45" spans="1:4" x14ac:dyDescent="0.35">
      <c r="A45" s="20" t="s">
        <v>37</v>
      </c>
      <c r="B45" s="24">
        <v>14462024365</v>
      </c>
      <c r="C45" s="19">
        <f>+B45/$B$49</f>
        <v>0.47873819430879072</v>
      </c>
    </row>
    <row r="46" spans="1:4" x14ac:dyDescent="0.35">
      <c r="A46" s="20" t="s">
        <v>15</v>
      </c>
      <c r="B46" s="24">
        <v>2671704396</v>
      </c>
      <c r="C46" s="19">
        <f>+B46/$B$49</f>
        <v>8.844176347561411E-2</v>
      </c>
    </row>
    <row r="47" spans="1:4" x14ac:dyDescent="0.35">
      <c r="A47" s="20" t="s">
        <v>39</v>
      </c>
      <c r="B47" s="24">
        <v>12485175672</v>
      </c>
      <c r="C47" s="19">
        <f>+B47/$B$49</f>
        <v>0.41329832573832226</v>
      </c>
    </row>
    <row r="48" spans="1:4" x14ac:dyDescent="0.35">
      <c r="A48" s="20" t="s">
        <v>40</v>
      </c>
      <c r="B48" s="24">
        <v>589724285</v>
      </c>
      <c r="C48" s="19">
        <f>+B48/$B$49</f>
        <v>1.9521716477272903E-2</v>
      </c>
    </row>
    <row r="49" spans="1:3" x14ac:dyDescent="0.35">
      <c r="A49" s="6" t="s">
        <v>1</v>
      </c>
      <c r="B49" s="7">
        <f>SUM(B45:B48)</f>
        <v>30208628718</v>
      </c>
      <c r="C49" s="19">
        <f>+B49/$B$49</f>
        <v>1</v>
      </c>
    </row>
    <row r="50" spans="1:3" x14ac:dyDescent="0.35">
      <c r="A50" s="12"/>
      <c r="B50" s="12"/>
      <c r="C50" s="12"/>
    </row>
    <row r="51" spans="1:3" x14ac:dyDescent="0.35">
      <c r="A51" s="12"/>
      <c r="B51" s="12"/>
      <c r="C51" s="12"/>
    </row>
    <row r="52" spans="1:3" x14ac:dyDescent="0.35">
      <c r="A52" s="6" t="s">
        <v>36</v>
      </c>
      <c r="B52" s="6" t="s">
        <v>26</v>
      </c>
      <c r="C52" s="6" t="s">
        <v>27</v>
      </c>
    </row>
    <row r="53" spans="1:3" x14ac:dyDescent="0.35">
      <c r="A53" s="20" t="s">
        <v>7</v>
      </c>
      <c r="B53" s="24">
        <v>4230560206</v>
      </c>
      <c r="C53" s="19">
        <f>+B53/$B$55</f>
        <v>0.51250845341315865</v>
      </c>
    </row>
    <row r="54" spans="1:3" x14ac:dyDescent="0.35">
      <c r="A54" s="20" t="s">
        <v>8</v>
      </c>
      <c r="B54" s="24">
        <v>15866773595</v>
      </c>
      <c r="C54" s="19">
        <f t="shared" ref="C54:C55" si="0">+B54/$B$55</f>
        <v>1.9221699254621585</v>
      </c>
    </row>
    <row r="55" spans="1:3" x14ac:dyDescent="0.35">
      <c r="A55" s="6" t="s">
        <v>1</v>
      </c>
      <c r="B55" s="7">
        <v>8254615466</v>
      </c>
      <c r="C55" s="19">
        <f t="shared" si="0"/>
        <v>1</v>
      </c>
    </row>
    <row r="59" spans="1:3" x14ac:dyDescent="0.35">
      <c r="A59" s="6" t="s">
        <v>21</v>
      </c>
      <c r="B59" s="6" t="s">
        <v>26</v>
      </c>
    </row>
    <row r="60" spans="1:3" x14ac:dyDescent="0.35">
      <c r="A60" s="20" t="s">
        <v>57</v>
      </c>
      <c r="B60" s="21">
        <v>9653397199</v>
      </c>
    </row>
    <row r="61" spans="1:3" x14ac:dyDescent="0.35">
      <c r="A61" s="20" t="s">
        <v>58</v>
      </c>
      <c r="B61" s="21">
        <v>2017671729</v>
      </c>
    </row>
    <row r="62" spans="1:3" x14ac:dyDescent="0.35">
      <c r="A62" s="20" t="s">
        <v>59</v>
      </c>
      <c r="B62" s="21">
        <v>1095747722</v>
      </c>
    </row>
    <row r="63" spans="1:3" x14ac:dyDescent="0.35">
      <c r="A63" s="20" t="s">
        <v>60</v>
      </c>
      <c r="B63" s="21">
        <v>1095276503</v>
      </c>
    </row>
    <row r="64" spans="1:3" x14ac:dyDescent="0.35">
      <c r="A64" s="20" t="s">
        <v>61</v>
      </c>
      <c r="B64" s="21">
        <v>952768096</v>
      </c>
    </row>
    <row r="65" spans="1:5" x14ac:dyDescent="0.35">
      <c r="A65" s="6" t="s">
        <v>1</v>
      </c>
      <c r="B65" s="7">
        <f>SUM(B60:B64)</f>
        <v>14814861249</v>
      </c>
    </row>
    <row r="71" spans="1:5" x14ac:dyDescent="0.35">
      <c r="E71" s="3"/>
    </row>
    <row r="72" spans="1:5" x14ac:dyDescent="0.35">
      <c r="E72" s="3"/>
    </row>
    <row r="73" spans="1:5" x14ac:dyDescent="0.35">
      <c r="D73" s="3"/>
      <c r="E73" s="3"/>
    </row>
    <row r="74" spans="1:5" x14ac:dyDescent="0.35">
      <c r="D74" s="3"/>
      <c r="E74" s="3"/>
    </row>
    <row r="75" spans="1:5" x14ac:dyDescent="0.35">
      <c r="D75" s="3"/>
      <c r="E75" s="3"/>
    </row>
    <row r="76" spans="1:5" x14ac:dyDescent="0.35">
      <c r="C76" s="3"/>
      <c r="D76" s="3"/>
      <c r="E76" s="3"/>
    </row>
    <row r="77" spans="1:5" x14ac:dyDescent="0.35">
      <c r="C77" s="3"/>
      <c r="D77" s="3"/>
      <c r="E77" s="3"/>
    </row>
    <row r="78" spans="1:5" x14ac:dyDescent="0.35">
      <c r="D78" s="3"/>
      <c r="E78" s="3"/>
    </row>
    <row r="79" spans="1:5" x14ac:dyDescent="0.35">
      <c r="C79" s="3"/>
      <c r="D79" s="3"/>
      <c r="E79" s="3"/>
    </row>
    <row r="80" spans="1:5" x14ac:dyDescent="0.35">
      <c r="A80" s="3"/>
      <c r="B80" s="3"/>
      <c r="C80" s="3"/>
      <c r="D80" s="3"/>
      <c r="E80" s="3"/>
    </row>
    <row r="81" spans="1:5" x14ac:dyDescent="0.35">
      <c r="A81" s="6" t="s">
        <v>29</v>
      </c>
      <c r="B81" s="6" t="s">
        <v>23</v>
      </c>
      <c r="C81" s="3"/>
      <c r="D81" s="3"/>
      <c r="E81" s="3"/>
    </row>
    <row r="82" spans="1:5" x14ac:dyDescent="0.35">
      <c r="A82" s="20" t="s">
        <v>41</v>
      </c>
      <c r="B82" s="25">
        <v>1</v>
      </c>
      <c r="C82" s="3"/>
      <c r="D82" s="3"/>
      <c r="E82" s="3"/>
    </row>
    <row r="83" spans="1:5" x14ac:dyDescent="0.35">
      <c r="A83" s="20" t="s">
        <v>62</v>
      </c>
      <c r="B83" s="25">
        <v>2</v>
      </c>
      <c r="C83" s="3"/>
      <c r="D83" s="3"/>
      <c r="E83" s="3"/>
    </row>
    <row r="84" spans="1:5" x14ac:dyDescent="0.35">
      <c r="A84" s="20" t="s">
        <v>42</v>
      </c>
      <c r="B84" s="25">
        <v>4</v>
      </c>
      <c r="C84" s="3"/>
      <c r="D84" s="3"/>
      <c r="E84" s="3"/>
    </row>
    <row r="85" spans="1:5" x14ac:dyDescent="0.35">
      <c r="A85" s="20" t="s">
        <v>33</v>
      </c>
      <c r="B85" s="25">
        <v>91</v>
      </c>
      <c r="C85" s="3"/>
      <c r="D85" s="3"/>
      <c r="E85" s="3"/>
    </row>
    <row r="86" spans="1:5" x14ac:dyDescent="0.35">
      <c r="A86" s="20" t="s">
        <v>13</v>
      </c>
      <c r="B86" s="25">
        <v>359</v>
      </c>
      <c r="C86" s="3"/>
      <c r="D86" s="3"/>
      <c r="E86" s="3"/>
    </row>
    <row r="87" spans="1:5" x14ac:dyDescent="0.35">
      <c r="A87" s="20" t="s">
        <v>14</v>
      </c>
      <c r="B87" s="25">
        <v>884</v>
      </c>
      <c r="C87" s="3"/>
      <c r="D87" s="3"/>
      <c r="E87" s="3"/>
    </row>
    <row r="88" spans="1:5" x14ac:dyDescent="0.35">
      <c r="A88" s="20" t="s">
        <v>12</v>
      </c>
      <c r="B88" s="25">
        <v>963</v>
      </c>
      <c r="C88" s="3"/>
      <c r="D88" s="3"/>
      <c r="E88" s="3"/>
    </row>
    <row r="89" spans="1:5" x14ac:dyDescent="0.35">
      <c r="A89" s="20" t="s">
        <v>0</v>
      </c>
      <c r="B89" s="25">
        <v>5642</v>
      </c>
      <c r="C89" s="3"/>
      <c r="D89" s="3"/>
      <c r="E89" s="3"/>
    </row>
    <row r="90" spans="1:5" x14ac:dyDescent="0.35">
      <c r="A90" s="20" t="s">
        <v>17</v>
      </c>
      <c r="B90" s="25">
        <v>12482</v>
      </c>
      <c r="C90" s="3"/>
    </row>
    <row r="100" spans="1:2" x14ac:dyDescent="0.35">
      <c r="A100" s="26" t="s">
        <v>30</v>
      </c>
      <c r="B100" s="26" t="s">
        <v>16</v>
      </c>
    </row>
    <row r="101" spans="1:2" x14ac:dyDescent="0.35">
      <c r="A101" s="27" t="s">
        <v>7</v>
      </c>
      <c r="B101" s="28">
        <v>34766</v>
      </c>
    </row>
    <row r="102" spans="1:2" x14ac:dyDescent="0.35">
      <c r="A102" s="27" t="s">
        <v>8</v>
      </c>
      <c r="B102" s="28">
        <v>93420</v>
      </c>
    </row>
    <row r="103" spans="1:2" x14ac:dyDescent="0.35">
      <c r="A103" s="27" t="s">
        <v>9</v>
      </c>
      <c r="B103" s="28">
        <v>4133</v>
      </c>
    </row>
    <row r="104" spans="1:2" x14ac:dyDescent="0.35">
      <c r="A104" s="26" t="s">
        <v>1</v>
      </c>
      <c r="B104" s="29">
        <f>SUM(B101:B103)</f>
        <v>132319</v>
      </c>
    </row>
    <row r="115" spans="1:9" x14ac:dyDescent="0.35">
      <c r="E115" s="1"/>
    </row>
    <row r="116" spans="1:9" x14ac:dyDescent="0.35">
      <c r="E116" s="1"/>
    </row>
    <row r="117" spans="1:9" x14ac:dyDescent="0.35">
      <c r="H117" s="2"/>
      <c r="I117" s="2"/>
    </row>
    <row r="118" spans="1:9" x14ac:dyDescent="0.35">
      <c r="A118" s="16" t="s">
        <v>31</v>
      </c>
      <c r="B118" s="16" t="s">
        <v>23</v>
      </c>
      <c r="H118" s="2"/>
      <c r="I118" s="2"/>
    </row>
    <row r="119" spans="1:9" x14ac:dyDescent="0.35">
      <c r="A119" s="17" t="s">
        <v>37</v>
      </c>
      <c r="B119" s="30">
        <v>110846</v>
      </c>
      <c r="H119" s="2"/>
      <c r="I119" s="2"/>
    </row>
    <row r="120" spans="1:9" x14ac:dyDescent="0.35">
      <c r="A120" s="17" t="s">
        <v>15</v>
      </c>
      <c r="B120" s="30">
        <v>915</v>
      </c>
      <c r="H120" s="2"/>
      <c r="I120" s="2"/>
    </row>
    <row r="121" spans="1:9" x14ac:dyDescent="0.35">
      <c r="A121" s="17" t="s">
        <v>39</v>
      </c>
      <c r="B121" s="30">
        <v>16633</v>
      </c>
      <c r="H121" s="2"/>
      <c r="I121" s="2"/>
    </row>
    <row r="122" spans="1:9" x14ac:dyDescent="0.35">
      <c r="A122" s="17" t="s">
        <v>40</v>
      </c>
      <c r="B122" s="30">
        <v>3777</v>
      </c>
      <c r="E122" s="1"/>
      <c r="H122" s="2"/>
      <c r="I122" s="2"/>
    </row>
    <row r="123" spans="1:9" x14ac:dyDescent="0.35">
      <c r="A123" s="16" t="s">
        <v>16</v>
      </c>
      <c r="B123" s="52">
        <f>SUM(B119:B122)</f>
        <v>132171</v>
      </c>
      <c r="D123" s="1"/>
      <c r="H123" s="2"/>
      <c r="I123" s="2"/>
    </row>
    <row r="124" spans="1:9" x14ac:dyDescent="0.35">
      <c r="D124" s="1"/>
      <c r="H124" s="2"/>
      <c r="I124" s="2"/>
    </row>
    <row r="125" spans="1:9" x14ac:dyDescent="0.35">
      <c r="D125" s="1"/>
    </row>
    <row r="126" spans="1:9" x14ac:dyDescent="0.35">
      <c r="D126" s="1"/>
    </row>
    <row r="127" spans="1:9" x14ac:dyDescent="0.35">
      <c r="D127" s="1"/>
    </row>
    <row r="128" spans="1:9" x14ac:dyDescent="0.35">
      <c r="D128" s="1"/>
    </row>
    <row r="129" spans="4:7" x14ac:dyDescent="0.35">
      <c r="D129" s="1"/>
    </row>
    <row r="130" spans="4:7" x14ac:dyDescent="0.35">
      <c r="D130" s="1"/>
    </row>
    <row r="133" spans="4:7" x14ac:dyDescent="0.35">
      <c r="D133" s="1"/>
    </row>
    <row r="134" spans="4:7" x14ac:dyDescent="0.35">
      <c r="D134" s="1"/>
    </row>
    <row r="135" spans="4:7" x14ac:dyDescent="0.35">
      <c r="D135" s="1"/>
    </row>
    <row r="136" spans="4:7" x14ac:dyDescent="0.35">
      <c r="D136" s="1"/>
      <c r="G136" s="2"/>
    </row>
    <row r="137" spans="4:7" x14ac:dyDescent="0.35">
      <c r="D137" s="1"/>
      <c r="G137" s="2"/>
    </row>
    <row r="138" spans="4:7" x14ac:dyDescent="0.35">
      <c r="D138" s="1"/>
    </row>
    <row r="139" spans="4:7" x14ac:dyDescent="0.35">
      <c r="D139" s="1"/>
      <c r="E139" s="1"/>
    </row>
    <row r="140" spans="4:7" x14ac:dyDescent="0.35">
      <c r="D140" s="1"/>
      <c r="E140" s="1"/>
    </row>
    <row r="141" spans="4:7" x14ac:dyDescent="0.35">
      <c r="D141" s="1"/>
      <c r="E141" s="1"/>
    </row>
    <row r="142" spans="4:7" x14ac:dyDescent="0.35">
      <c r="D142" s="1"/>
      <c r="E142" s="1"/>
    </row>
    <row r="143" spans="4:7" ht="37.5" customHeight="1" x14ac:dyDescent="0.35">
      <c r="E143" s="1"/>
    </row>
    <row r="144" spans="4:7" ht="40.5" customHeight="1" x14ac:dyDescent="0.35">
      <c r="D144" s="5"/>
    </row>
    <row r="145" spans="1:4" ht="36.75" customHeight="1" thickBot="1" x14ac:dyDescent="0.4">
      <c r="D145" s="5"/>
    </row>
    <row r="146" spans="1:4" ht="21.5" thickBot="1" x14ac:dyDescent="0.4">
      <c r="A146" s="31" t="s">
        <v>24</v>
      </c>
      <c r="B146" s="32" t="s">
        <v>25</v>
      </c>
      <c r="D146" s="5"/>
    </row>
    <row r="147" spans="1:4" ht="16" thickBot="1" x14ac:dyDescent="0.4">
      <c r="A147" s="33" t="s">
        <v>19</v>
      </c>
      <c r="B147" s="34">
        <f>+B153+C153</f>
        <v>328</v>
      </c>
    </row>
    <row r="148" spans="1:4" ht="16" thickBot="1" x14ac:dyDescent="0.4">
      <c r="A148" s="33" t="s">
        <v>18</v>
      </c>
      <c r="B148" s="34">
        <f>+B154+C154</f>
        <v>657</v>
      </c>
    </row>
    <row r="149" spans="1:4" ht="16" thickBot="1" x14ac:dyDescent="0.4">
      <c r="A149" s="35" t="s">
        <v>20</v>
      </c>
      <c r="B149" s="36">
        <f>SUM(B147:B148)</f>
        <v>985</v>
      </c>
      <c r="D149" s="5"/>
    </row>
    <row r="150" spans="1:4" x14ac:dyDescent="0.35">
      <c r="D150" s="5"/>
    </row>
    <row r="151" spans="1:4" ht="15" thickBot="1" x14ac:dyDescent="0.4">
      <c r="A151" s="37"/>
      <c r="B151" s="37"/>
      <c r="C151" s="37"/>
      <c r="D151" s="5"/>
    </row>
    <row r="152" spans="1:4" ht="21.5" thickBot="1" x14ac:dyDescent="0.4">
      <c r="A152" s="31" t="s">
        <v>24</v>
      </c>
      <c r="B152" s="32" t="s">
        <v>8</v>
      </c>
      <c r="C152" s="32" t="s">
        <v>7</v>
      </c>
      <c r="D152" s="5"/>
    </row>
    <row r="153" spans="1:4" ht="16" thickBot="1" x14ac:dyDescent="0.4">
      <c r="A153" s="33" t="s">
        <v>19</v>
      </c>
      <c r="B153" s="34">
        <v>94</v>
      </c>
      <c r="C153" s="34">
        <v>234</v>
      </c>
      <c r="D153" s="5"/>
    </row>
    <row r="154" spans="1:4" ht="16" thickBot="1" x14ac:dyDescent="0.4">
      <c r="A154" s="33" t="s">
        <v>38</v>
      </c>
      <c r="B154" s="34">
        <v>233</v>
      </c>
      <c r="C154" s="34">
        <v>424</v>
      </c>
      <c r="D154" s="5"/>
    </row>
    <row r="155" spans="1:4" ht="16" thickBot="1" x14ac:dyDescent="0.4">
      <c r="A155" s="35" t="s">
        <v>20</v>
      </c>
      <c r="B155" s="36">
        <f>SUM(B153:B154)</f>
        <v>327</v>
      </c>
      <c r="C155" s="36">
        <f>SUM(C153:C154)</f>
        <v>658</v>
      </c>
    </row>
    <row r="157" spans="1:4" x14ac:dyDescent="0.35">
      <c r="A157" s="37"/>
      <c r="B157" s="37"/>
      <c r="C157" s="37"/>
    </row>
    <row r="158" spans="1:4" ht="15" thickBot="1" x14ac:dyDescent="0.4">
      <c r="A158" s="37"/>
      <c r="B158" s="37"/>
      <c r="C158" s="37"/>
    </row>
    <row r="159" spans="1:4" ht="15" thickBot="1" x14ac:dyDescent="0.4">
      <c r="A159" s="37"/>
      <c r="B159" s="38" t="s">
        <v>8</v>
      </c>
      <c r="C159" s="32" t="s">
        <v>7</v>
      </c>
    </row>
    <row r="160" spans="1:4" ht="16" thickBot="1" x14ac:dyDescent="0.4">
      <c r="A160" s="37"/>
      <c r="B160" s="39">
        <f>B155/B149</f>
        <v>0.3319796954314721</v>
      </c>
      <c r="C160" s="40">
        <f>C155/B149</f>
        <v>0.6680203045685279</v>
      </c>
    </row>
    <row r="168" ht="27" customHeight="1" x14ac:dyDescent="0.35"/>
    <row r="170" ht="15" customHeight="1" x14ac:dyDescent="0.35"/>
    <row r="173" ht="33.75" customHeight="1" x14ac:dyDescent="0.35"/>
    <row r="177" spans="1:2" ht="17.25" customHeight="1" x14ac:dyDescent="0.35"/>
    <row r="179" spans="1:2" ht="17.25" customHeight="1" x14ac:dyDescent="0.35"/>
    <row r="180" spans="1:2" ht="15" customHeight="1" x14ac:dyDescent="0.35"/>
    <row r="184" spans="1:2" ht="27.65" customHeight="1" x14ac:dyDescent="0.35">
      <c r="A184" s="41" t="s">
        <v>22</v>
      </c>
      <c r="B184" s="42" t="s">
        <v>23</v>
      </c>
    </row>
    <row r="185" spans="1:2" ht="15" thickBot="1" x14ac:dyDescent="0.4">
      <c r="A185" s="49" t="s">
        <v>48</v>
      </c>
      <c r="B185" s="50">
        <v>1</v>
      </c>
    </row>
    <row r="186" spans="1:2" ht="15" thickBot="1" x14ac:dyDescent="0.4">
      <c r="A186" s="49" t="s">
        <v>45</v>
      </c>
      <c r="B186" s="50">
        <v>1</v>
      </c>
    </row>
    <row r="187" spans="1:2" ht="15" thickBot="1" x14ac:dyDescent="0.4">
      <c r="A187" s="49" t="s">
        <v>49</v>
      </c>
      <c r="B187" s="50">
        <v>7</v>
      </c>
    </row>
    <row r="188" spans="1:2" ht="15" thickBot="1" x14ac:dyDescent="0.4">
      <c r="A188" s="49" t="s">
        <v>50</v>
      </c>
      <c r="B188" s="50">
        <v>4</v>
      </c>
    </row>
    <row r="189" spans="1:2" ht="15" thickBot="1" x14ac:dyDescent="0.4">
      <c r="A189" s="49" t="s">
        <v>51</v>
      </c>
      <c r="B189" s="50">
        <v>4</v>
      </c>
    </row>
    <row r="190" spans="1:2" ht="15" thickBot="1" x14ac:dyDescent="0.4">
      <c r="A190" s="49" t="s">
        <v>52</v>
      </c>
      <c r="B190" s="50">
        <v>1</v>
      </c>
    </row>
    <row r="191" spans="1:2" ht="15" thickBot="1" x14ac:dyDescent="0.4">
      <c r="A191" s="49" t="s">
        <v>53</v>
      </c>
      <c r="B191" s="50">
        <v>5</v>
      </c>
    </row>
    <row r="192" spans="1:2" ht="15" thickBot="1" x14ac:dyDescent="0.4">
      <c r="A192" s="49" t="s">
        <v>54</v>
      </c>
      <c r="B192" s="50">
        <v>2</v>
      </c>
    </row>
    <row r="193" spans="1:5" ht="15" thickBot="1" x14ac:dyDescent="0.4">
      <c r="A193" s="49" t="s">
        <v>55</v>
      </c>
      <c r="B193" s="50">
        <v>11</v>
      </c>
    </row>
    <row r="194" spans="1:5" ht="15" thickBot="1" x14ac:dyDescent="0.4">
      <c r="A194" s="49"/>
      <c r="B194" s="50"/>
    </row>
    <row r="207" spans="1:5" x14ac:dyDescent="0.35">
      <c r="D207" s="10"/>
    </row>
    <row r="208" spans="1:5" x14ac:dyDescent="0.35">
      <c r="A208" s="8"/>
      <c r="D208" s="9"/>
      <c r="E208" s="10"/>
    </row>
    <row r="209" spans="1:6" x14ac:dyDescent="0.35">
      <c r="A209" s="9"/>
      <c r="B209" s="9"/>
      <c r="C209" s="9"/>
      <c r="D209" s="11"/>
      <c r="E209" s="9"/>
      <c r="F209" s="10"/>
    </row>
    <row r="210" spans="1:6" x14ac:dyDescent="0.35">
      <c r="A210" s="9"/>
      <c r="C210" s="9"/>
      <c r="D210" s="11"/>
      <c r="E210" s="9"/>
      <c r="F210" s="10"/>
    </row>
    <row r="211" spans="1:6" x14ac:dyDescent="0.35">
      <c r="A211" s="11"/>
      <c r="B211" s="11"/>
      <c r="C211" s="11"/>
      <c r="D211" s="11"/>
      <c r="E211" s="9"/>
      <c r="F211" s="10"/>
    </row>
    <row r="212" spans="1:6" x14ac:dyDescent="0.35">
      <c r="A212" s="11"/>
      <c r="B212" s="11"/>
      <c r="C212" s="11"/>
      <c r="D212" s="11"/>
      <c r="E212" s="9"/>
      <c r="F212" s="10"/>
    </row>
    <row r="213" spans="1:6" x14ac:dyDescent="0.35">
      <c r="A213" s="11"/>
      <c r="B213" s="11"/>
      <c r="C213" s="11"/>
      <c r="D213" s="11"/>
      <c r="E213" s="9"/>
      <c r="F213" s="10"/>
    </row>
    <row r="214" spans="1:6" ht="15" thickBot="1" x14ac:dyDescent="0.4">
      <c r="A214" s="41" t="s">
        <v>34</v>
      </c>
      <c r="B214" s="42" t="s">
        <v>23</v>
      </c>
      <c r="C214" s="11"/>
      <c r="D214" s="11"/>
      <c r="E214" s="9"/>
      <c r="F214" s="10"/>
    </row>
    <row r="215" spans="1:6" ht="15" thickBot="1" x14ac:dyDescent="0.4">
      <c r="A215" s="47" t="s">
        <v>7</v>
      </c>
      <c r="B215" s="48">
        <v>14</v>
      </c>
      <c r="C215" s="11"/>
      <c r="D215" s="11"/>
      <c r="E215" s="9"/>
      <c r="F215" s="10"/>
    </row>
    <row r="216" spans="1:6" ht="15" thickBot="1" x14ac:dyDescent="0.4">
      <c r="A216" s="49" t="s">
        <v>8</v>
      </c>
      <c r="B216" s="50">
        <v>20</v>
      </c>
      <c r="C216" s="11"/>
      <c r="D216" s="9"/>
      <c r="E216" s="9"/>
    </row>
    <row r="217" spans="1:6" ht="15" thickBot="1" x14ac:dyDescent="0.4">
      <c r="A217" s="47" t="s">
        <v>43</v>
      </c>
      <c r="B217" s="48">
        <v>2</v>
      </c>
      <c r="C217" s="11"/>
    </row>
    <row r="218" spans="1:6" x14ac:dyDescent="0.35">
      <c r="A218" s="9"/>
      <c r="B218" s="9"/>
      <c r="C218" s="9"/>
    </row>
  </sheetData>
  <sortState xmlns:xlrd2="http://schemas.microsoft.com/office/spreadsheetml/2017/richdata2" ref="A8:C13">
    <sortCondition ref="A8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Boletin 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Montas</dc:creator>
  <cp:lastModifiedBy>Gilberto Montás</cp:lastModifiedBy>
  <cp:lastPrinted>2025-07-14T18:10:09Z</cp:lastPrinted>
  <dcterms:created xsi:type="dcterms:W3CDTF">2018-01-05T14:00:40Z</dcterms:created>
  <dcterms:modified xsi:type="dcterms:W3CDTF">2026-01-16T18:37:46Z</dcterms:modified>
</cp:coreProperties>
</file>